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775"/>
  </bookViews>
  <sheets>
    <sheet name="Лист2" sheetId="2" r:id="rId1"/>
    <sheet name="Лист1" sheetId="3" r:id="rId2"/>
  </sheets>
  <definedNames>
    <definedName name="_xlnm.Print_Area" localSheetId="0">Лист2!$A$1:$J$43</definedName>
  </definedNames>
  <calcPr calcId="145621"/>
</workbook>
</file>

<file path=xl/calcChain.xml><?xml version="1.0" encoding="utf-8"?>
<calcChain xmlns="http://schemas.openxmlformats.org/spreadsheetml/2006/main">
  <c r="F38" i="2" l="1"/>
  <c r="F39" i="2"/>
  <c r="F42" i="2"/>
  <c r="F40" i="2" l="1"/>
  <c r="F41" i="2"/>
  <c r="F37" i="2"/>
  <c r="F36" i="2"/>
  <c r="F34" i="2"/>
  <c r="F35" i="2"/>
  <c r="F32" i="2"/>
  <c r="F33" i="2"/>
  <c r="F28" i="2"/>
  <c r="F29" i="2"/>
  <c r="F30" i="2"/>
  <c r="F31" i="2"/>
  <c r="F24" i="2"/>
  <c r="F25" i="2"/>
  <c r="F26" i="2"/>
  <c r="F2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6" i="2"/>
  <c r="F43" i="2" s="1"/>
  <c r="F7" i="2"/>
</calcChain>
</file>

<file path=xl/sharedStrings.xml><?xml version="1.0" encoding="utf-8"?>
<sst xmlns="http://schemas.openxmlformats.org/spreadsheetml/2006/main" count="236" uniqueCount="70">
  <si>
    <t>Наименование затрат</t>
  </si>
  <si>
    <t>кол-во</t>
  </si>
  <si>
    <t>Ед изм.</t>
  </si>
  <si>
    <t>Общая сумма (тенге)</t>
  </si>
  <si>
    <t>тенге</t>
  </si>
  <si>
    <t xml:space="preserve">Цена за единицу </t>
  </si>
  <si>
    <t>Срок поставки</t>
  </si>
  <si>
    <t>Условия поставки (в соответствии с ИНКОТЕРМС 2000)</t>
  </si>
  <si>
    <t>Наименование заказчика</t>
  </si>
  <si>
    <t>Место поставки</t>
  </si>
  <si>
    <t>DDP пункт назначения</t>
  </si>
  <si>
    <t>ГККП "Центр по профилактике ВИЧ-инфекции" акимата города Астаны</t>
  </si>
  <si>
    <t>Итого:</t>
  </si>
  <si>
    <t>в течение 2024 года согласно заявки и техспецификации  заказчика</t>
  </si>
  <si>
    <t>Раствор для игл кондиционирующий</t>
  </si>
  <si>
    <t>Игла пипеттора (2 шт.)</t>
  </si>
  <si>
    <t>Крышки для флаконов калибраторов/контролей</t>
  </si>
  <si>
    <t>Крышки для реагентных флаконов</t>
  </si>
  <si>
    <t>Трубочки пробозаборника помывочной зоны 3 шт.</t>
  </si>
  <si>
    <t>Трубочка пробозаборника аспирации отходов</t>
  </si>
  <si>
    <t>Делительная перегородка</t>
  </si>
  <si>
    <t>Сенсор уровня жидкости Bulk solution</t>
  </si>
  <si>
    <t>Сенсор уровня жидкости в резервуаре буфера</t>
  </si>
  <si>
    <t>Раствор Триггер</t>
  </si>
  <si>
    <t>Раствор Пре -Триггер</t>
  </si>
  <si>
    <t>Концентрированный промывающий буфер</t>
  </si>
  <si>
    <t>Ячейка реакционная</t>
  </si>
  <si>
    <t>Игла аспирации промывочной зоны</t>
  </si>
  <si>
    <t>Калибратор</t>
  </si>
  <si>
    <t>Контрольные материалы</t>
  </si>
  <si>
    <t>Набор тестов для определения РНК ВИЧ-1 на ПЦР анализаторе закрытого типа, не менее 120 определений.</t>
  </si>
  <si>
    <t xml:space="preserve">Реагентный резервуар не менее  50 мл для ПЦР анализатора закрытого типа </t>
  </si>
  <si>
    <t xml:space="preserve">Плашка для выделения ДНК/РНК. Расходные материалы для ПЦР анализатора закрытого типа </t>
  </si>
  <si>
    <t>Чашечки для раскапывания образцов</t>
  </si>
  <si>
    <t xml:space="preserve"> город Астана, ул. И.Есенберлина 5/1</t>
  </si>
  <si>
    <t xml:space="preserve">Тендер по закупу лекарственныз средств, медицинских изделий в рамках гарантированного объема бесплатной медицинской помощи на 2024 год </t>
  </si>
  <si>
    <t>уп/100 тестов</t>
  </si>
  <si>
    <t xml:space="preserve">Экспресс тест на ВИЧ 4-го поколения  </t>
  </si>
  <si>
    <t>набор на 120 определений</t>
  </si>
  <si>
    <t>уп 200шт/на 2400 исследований</t>
  </si>
  <si>
    <t>уп 50/на 1200 исследований</t>
  </si>
  <si>
    <t>уп 100/на 1200 исследований</t>
  </si>
  <si>
    <t>уп 3840/на240 исследований</t>
  </si>
  <si>
    <t>набор на 240 определений</t>
  </si>
  <si>
    <t>уп по10/ на 240 определений</t>
  </si>
  <si>
    <t>уп 10/ на 240 определений</t>
  </si>
  <si>
    <t>упаковка 1000 шт</t>
  </si>
  <si>
    <t xml:space="preserve">упаковка </t>
  </si>
  <si>
    <t>шт</t>
  </si>
  <si>
    <t>упаковка        100 штук</t>
  </si>
  <si>
    <t>набор</t>
  </si>
  <si>
    <t>набор 1200</t>
  </si>
  <si>
    <t>Презервативы</t>
  </si>
  <si>
    <t>Реагент HIV                  Ag/Ab Combo Reagent</t>
  </si>
  <si>
    <t xml:space="preserve">ПЦР-плашка. Расходные материалы для ПЦР анализатора закрытого типа </t>
  </si>
  <si>
    <t xml:space="preserve">Одноразовый резервуар 200 мл. Расходные материалы для ПЦР анализатора закрытого типа </t>
  </si>
  <si>
    <t xml:space="preserve">Наконечники. Расходные материалы для ПЦР анализатора закрытого типа </t>
  </si>
  <si>
    <t>Лизисный раствор для ПЦР анализатора закрытого типа</t>
  </si>
  <si>
    <t xml:space="preserve">Смесь для приготовления  ПЦР образцов для ПЦР анализатора закрытого типа </t>
  </si>
  <si>
    <t xml:space="preserve">Промывочный буфер для ПЦР анализатора закрытого типа </t>
  </si>
  <si>
    <t xml:space="preserve">Контроли для ВГС/ВГВ/ВИЧ для ПЦР анализатора закрытого типа </t>
  </si>
  <si>
    <t xml:space="preserve">Реагент для автоматического иммунохемилюминесцентного анализатора </t>
  </si>
  <si>
    <t>Набор реагентов  для проточного цитометра для определения Partec CD4/CD4% easy count kit (100 Tests)</t>
  </si>
  <si>
    <t xml:space="preserve">Набор дилюентов для ПЦР анализатора закрытого типа </t>
  </si>
  <si>
    <t xml:space="preserve">Шприц инъекционный 2 мл трехкомпонентный стерильный однократного применения  </t>
  </si>
  <si>
    <t xml:space="preserve">Шприц инъекционный 5 мл трехкомпонентный стерильный однократного применения  </t>
  </si>
  <si>
    <t xml:space="preserve">Шприц инъекционный 10 мл трехкомпонентный стерильный однократного применения  </t>
  </si>
  <si>
    <t>№</t>
  </si>
  <si>
    <t>Приложение №1 к объявлению от "21" февраля 2024 года.</t>
  </si>
  <si>
    <t>по договору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</si>
</sst>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\ _₽"/>
    <numFmt numFmtId="166" formatCode="_-* #,##0\ _₽_-;\-* #,##0\ _₽_-;_-* &quot;-&quot;??\ _₽_-;_-@_-"/>
    <numFmt numFmtId="167" formatCode="#,##0\ _₽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7" fillId="0" borderId="0">
      <alignment horizontal="center"/>
    </xf>
    <xf numFmtId="0" fontId="7" fillId="0" borderId="0"/>
    <xf numFmtId="0" fontId="2" fillId="0" borderId="0"/>
    <xf numFmtId="43" fontId="8" fillId="0" borderId="0" applyFont="0" applyFill="0" applyBorder="0" applyAlignment="0" applyProtection="0"/>
    <xf numFmtId="0" fontId="1" fillId="0" borderId="0"/>
    <xf numFmtId="0" fontId="20" fillId="0" borderId="0" applyAlignment="0"/>
  </cellStyleXfs>
  <cellXfs count="72">
    <xf numFmtId="0" fontId="0" fillId="0" borderId="0" xfId="0"/>
    <xf numFmtId="0" fontId="4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/>
    <xf numFmtId="166" fontId="13" fillId="3" borderId="1" xfId="6" applyNumberFormat="1" applyFont="1" applyFill="1" applyBorder="1" applyAlignment="1">
      <alignment vertical="center"/>
    </xf>
    <xf numFmtId="0" fontId="5" fillId="0" borderId="0" xfId="0" applyFont="1" applyFill="1" applyAlignment="1">
      <alignment horizontal="right" vertical="center" wrapText="1"/>
    </xf>
    <xf numFmtId="0" fontId="14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16" fillId="0" borderId="0" xfId="0" applyFont="1" applyFill="1" applyAlignment="1">
      <alignment horizontal="center" vertical="top" wrapText="1"/>
    </xf>
    <xf numFmtId="166" fontId="16" fillId="0" borderId="0" xfId="6" applyNumberFormat="1" applyFont="1" applyFill="1" applyAlignment="1">
      <alignment horizontal="center" vertical="center" wrapText="1"/>
    </xf>
    <xf numFmtId="43" fontId="16" fillId="0" borderId="0" xfId="6" applyFont="1" applyFill="1" applyAlignment="1">
      <alignment horizontal="center" vertical="center" wrapText="1"/>
    </xf>
    <xf numFmtId="4" fontId="16" fillId="0" borderId="0" xfId="0" applyNumberFormat="1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66" fontId="17" fillId="0" borderId="0" xfId="6" applyNumberFormat="1" applyFont="1" applyFill="1" applyAlignment="1">
      <alignment horizontal="center" vertical="center" wrapText="1"/>
    </xf>
    <xf numFmtId="43" fontId="17" fillId="0" borderId="0" xfId="6" applyFont="1" applyFill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top" wrapText="1"/>
    </xf>
    <xf numFmtId="166" fontId="17" fillId="2" borderId="1" xfId="6" applyNumberFormat="1" applyFont="1" applyFill="1" applyBorder="1" applyAlignment="1">
      <alignment horizontal="center" vertical="top" wrapText="1"/>
    </xf>
    <xf numFmtId="43" fontId="17" fillId="2" borderId="1" xfId="6" applyFont="1" applyFill="1" applyBorder="1" applyAlignment="1">
      <alignment horizontal="center" vertical="center" wrapText="1"/>
    </xf>
    <xf numFmtId="0" fontId="18" fillId="3" borderId="1" xfId="0" applyFont="1" applyFill="1" applyBorder="1"/>
    <xf numFmtId="166" fontId="18" fillId="3" borderId="1" xfId="6" applyNumberFormat="1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/>
    <xf numFmtId="166" fontId="18" fillId="0" borderId="0" xfId="6" applyNumberFormat="1" applyFont="1" applyAlignment="1">
      <alignment horizontal="center"/>
    </xf>
    <xf numFmtId="43" fontId="18" fillId="0" borderId="0" xfId="6" applyFont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 applyAlignment="1" applyProtection="1">
      <alignment vertical="center" wrapText="1"/>
    </xf>
    <xf numFmtId="3" fontId="4" fillId="0" borderId="0" xfId="0" applyNumberFormat="1" applyFont="1" applyFill="1" applyAlignment="1" applyProtection="1">
      <alignment vertical="center" wrapText="1"/>
    </xf>
    <xf numFmtId="4" fontId="4" fillId="0" borderId="0" xfId="0" applyNumberFormat="1" applyFont="1" applyFill="1" applyAlignment="1" applyProtection="1">
      <alignment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Alignment="1">
      <alignment vertical="top" wrapText="1"/>
    </xf>
    <xf numFmtId="166" fontId="13" fillId="3" borderId="1" xfId="6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165" fontId="10" fillId="2" borderId="1" xfId="0" applyNumberFormat="1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vertical="top"/>
    </xf>
    <xf numFmtId="0" fontId="0" fillId="0" borderId="0" xfId="0" applyFont="1" applyAlignment="1">
      <alignment vertical="top"/>
    </xf>
    <xf numFmtId="4" fontId="17" fillId="0" borderId="0" xfId="0" applyNumberFormat="1" applyFont="1" applyFill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top" wrapText="1"/>
    </xf>
    <xf numFmtId="4" fontId="18" fillId="0" borderId="0" xfId="0" applyNumberFormat="1" applyFont="1"/>
    <xf numFmtId="167" fontId="9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14" fillId="0" borderId="4" xfId="0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4" fontId="13" fillId="3" borderId="1" xfId="6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top" wrapText="1"/>
    </xf>
    <xf numFmtId="166" fontId="16" fillId="0" borderId="2" xfId="6" applyNumberFormat="1" applyFont="1" applyFill="1" applyBorder="1" applyAlignment="1">
      <alignment horizontal="center" vertical="top"/>
    </xf>
    <xf numFmtId="4" fontId="16" fillId="0" borderId="1" xfId="4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center" vertical="top" wrapText="1"/>
    </xf>
    <xf numFmtId="43" fontId="16" fillId="0" borderId="1" xfId="6" applyFont="1" applyFill="1" applyBorder="1" applyAlignment="1">
      <alignment horizontal="center" vertical="top"/>
    </xf>
    <xf numFmtId="43" fontId="16" fillId="0" borderId="3" xfId="6" applyFont="1" applyFill="1" applyBorder="1" applyAlignment="1">
      <alignment horizontal="center" vertical="top" wrapText="1"/>
    </xf>
    <xf numFmtId="166" fontId="16" fillId="0" borderId="3" xfId="6" applyNumberFormat="1" applyFont="1" applyFill="1" applyBorder="1" applyAlignment="1">
      <alignment horizontal="center" vertical="top"/>
    </xf>
    <xf numFmtId="43" fontId="16" fillId="0" borderId="3" xfId="6" applyFont="1" applyFill="1" applyBorder="1" applyAlignment="1">
      <alignment horizontal="center" vertical="top"/>
    </xf>
    <xf numFmtId="166" fontId="15" fillId="0" borderId="1" xfId="6" applyNumberFormat="1" applyFont="1" applyFill="1" applyBorder="1" applyAlignment="1">
      <alignment horizontal="center" vertical="top" wrapText="1"/>
    </xf>
    <xf numFmtId="43" fontId="14" fillId="0" borderId="1" xfId="6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166" fontId="14" fillId="0" borderId="1" xfId="6" applyNumberFormat="1" applyFont="1" applyFill="1" applyBorder="1" applyAlignment="1">
      <alignment horizontal="center" vertical="top" wrapText="1"/>
    </xf>
    <xf numFmtId="166" fontId="16" fillId="0" borderId="1" xfId="6" applyNumberFormat="1" applyFont="1" applyFill="1" applyBorder="1" applyAlignment="1">
      <alignment horizontal="center" vertical="top"/>
    </xf>
    <xf numFmtId="43" fontId="14" fillId="0" borderId="1" xfId="0" applyNumberFormat="1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top"/>
    </xf>
    <xf numFmtId="166" fontId="16" fillId="0" borderId="1" xfId="6" applyNumberFormat="1" applyFont="1" applyFill="1" applyBorder="1" applyAlignment="1">
      <alignment horizontal="center" vertical="top" wrapText="1"/>
    </xf>
    <xf numFmtId="43" fontId="16" fillId="0" borderId="1" xfId="6" applyNumberFormat="1" applyFont="1" applyFill="1" applyBorder="1" applyAlignment="1">
      <alignment horizontal="center" vertical="top" wrapText="1"/>
    </xf>
    <xf numFmtId="0" fontId="18" fillId="0" borderId="0" xfId="0" applyFont="1" applyFill="1" applyAlignment="1">
      <alignment horizontal="center" vertical="top" wrapText="1"/>
    </xf>
  </cellXfs>
  <cellStyles count="9">
    <cellStyle name="Обычный" xfId="0" builtinId="0"/>
    <cellStyle name="Обычный 10" xfId="3"/>
    <cellStyle name="Обычный 2" xfId="4"/>
    <cellStyle name="Обычный 2 2 10 2" xfId="1"/>
    <cellStyle name="Обычный 2 3" xfId="7"/>
    <cellStyle name="Обычный 3" xfId="5"/>
    <cellStyle name="Стиль 1 2" xfId="8"/>
    <cellStyle name="Финансовый" xfId="6" builtinId="3"/>
    <cellStyle name="Финансовый 18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zoomScale="80" zoomScaleNormal="80" zoomScaleSheetLayoutView="80" workbookViewId="0">
      <pane xSplit="2" ySplit="5" topLeftCell="C36" activePane="bottomRight" state="frozen"/>
      <selection pane="topRight" activeCell="C1" sqref="C1"/>
      <selection pane="bottomLeft" activeCell="A6" sqref="A6"/>
      <selection pane="bottomRight" activeCell="G48" sqref="G48"/>
    </sheetView>
  </sheetViews>
  <sheetFormatPr defaultRowHeight="18.75" x14ac:dyDescent="0.3"/>
  <cols>
    <col min="1" max="1" width="6.42578125" style="42" customWidth="1"/>
    <col min="2" max="2" width="31.140625" style="25" customWidth="1"/>
    <col min="3" max="3" width="17.140625" style="26" customWidth="1"/>
    <col min="4" max="4" width="15.85546875" style="27" customWidth="1"/>
    <col min="5" max="5" width="21.7109375" style="28" customWidth="1"/>
    <col min="6" max="6" width="26.5703125" style="45" customWidth="1"/>
    <col min="7" max="7" width="24" style="8" customWidth="1"/>
    <col min="8" max="8" width="15.140625" style="8" customWidth="1"/>
    <col min="9" max="9" width="23.42578125" style="8" customWidth="1"/>
    <col min="10" max="10" width="20.28515625" style="8" customWidth="1"/>
  </cols>
  <sheetData>
    <row r="1" spans="1:10" s="1" customFormat="1" ht="15.75" customHeight="1" x14ac:dyDescent="0.25">
      <c r="A1" s="38"/>
      <c r="B1" s="13"/>
      <c r="C1" s="13"/>
      <c r="D1" s="14"/>
      <c r="E1" s="15"/>
      <c r="F1" s="16"/>
      <c r="G1" s="3"/>
      <c r="H1" s="2"/>
      <c r="I1" s="2"/>
      <c r="J1" s="10"/>
    </row>
    <row r="2" spans="1:10" s="1" customFormat="1" ht="18.75" customHeight="1" x14ac:dyDescent="0.25">
      <c r="A2" s="52" t="s">
        <v>68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s="1" customFormat="1" ht="18.75" customHeight="1" x14ac:dyDescent="0.25">
      <c r="A3" s="52" t="s">
        <v>35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s="1" customFormat="1" x14ac:dyDescent="0.25">
      <c r="A4" s="39"/>
      <c r="B4" s="17"/>
      <c r="C4" s="17"/>
      <c r="D4" s="18"/>
      <c r="E4" s="19"/>
      <c r="F4" s="43"/>
      <c r="G4" s="6"/>
      <c r="H4" s="6"/>
      <c r="I4" s="6"/>
      <c r="J4" s="4" t="s">
        <v>4</v>
      </c>
    </row>
    <row r="5" spans="1:10" s="1" customFormat="1" ht="42.75" customHeight="1" x14ac:dyDescent="0.25">
      <c r="A5" s="40" t="s">
        <v>67</v>
      </c>
      <c r="B5" s="33" t="s">
        <v>0</v>
      </c>
      <c r="C5" s="20" t="s">
        <v>2</v>
      </c>
      <c r="D5" s="21" t="s">
        <v>1</v>
      </c>
      <c r="E5" s="22" t="s">
        <v>5</v>
      </c>
      <c r="F5" s="44" t="s">
        <v>3</v>
      </c>
      <c r="G5" s="5" t="s">
        <v>6</v>
      </c>
      <c r="H5" s="5" t="s">
        <v>7</v>
      </c>
      <c r="I5" s="5" t="s">
        <v>8</v>
      </c>
      <c r="J5" s="5" t="s">
        <v>9</v>
      </c>
    </row>
    <row r="6" spans="1:10" s="1" customFormat="1" ht="63" x14ac:dyDescent="0.25">
      <c r="A6" s="46">
        <v>1</v>
      </c>
      <c r="B6" s="12" t="s">
        <v>53</v>
      </c>
      <c r="C6" s="54" t="s">
        <v>51</v>
      </c>
      <c r="D6" s="55">
        <v>90</v>
      </c>
      <c r="E6" s="56">
        <v>1310392.79</v>
      </c>
      <c r="F6" s="57">
        <f>D6*E6</f>
        <v>117935351.10000001</v>
      </c>
      <c r="G6" s="50" t="s">
        <v>13</v>
      </c>
      <c r="H6" s="50" t="s">
        <v>10</v>
      </c>
      <c r="I6" s="50" t="s">
        <v>11</v>
      </c>
      <c r="J6" s="50" t="s">
        <v>34</v>
      </c>
    </row>
    <row r="7" spans="1:10" s="1" customFormat="1" ht="63" customHeight="1" x14ac:dyDescent="0.25">
      <c r="A7" s="46">
        <v>2</v>
      </c>
      <c r="B7" s="11" t="s">
        <v>33</v>
      </c>
      <c r="C7" s="54" t="s">
        <v>50</v>
      </c>
      <c r="D7" s="55">
        <v>3</v>
      </c>
      <c r="E7" s="58">
        <v>52722</v>
      </c>
      <c r="F7" s="57">
        <f>D7*E7</f>
        <v>158166</v>
      </c>
      <c r="G7" s="50" t="s">
        <v>13</v>
      </c>
      <c r="H7" s="50" t="s">
        <v>10</v>
      </c>
      <c r="I7" s="50" t="s">
        <v>11</v>
      </c>
      <c r="J7" s="50" t="s">
        <v>34</v>
      </c>
    </row>
    <row r="8" spans="1:10" s="1" customFormat="1" ht="63" x14ac:dyDescent="0.25">
      <c r="A8" s="46">
        <v>3</v>
      </c>
      <c r="B8" s="11" t="s">
        <v>14</v>
      </c>
      <c r="C8" s="54" t="s">
        <v>50</v>
      </c>
      <c r="D8" s="55">
        <v>3</v>
      </c>
      <c r="E8" s="58">
        <v>199500</v>
      </c>
      <c r="F8" s="57">
        <f t="shared" ref="F8:F35" si="0">D8*E8</f>
        <v>598500</v>
      </c>
      <c r="G8" s="50" t="s">
        <v>13</v>
      </c>
      <c r="H8" s="50" t="s">
        <v>10</v>
      </c>
      <c r="I8" s="50" t="s">
        <v>11</v>
      </c>
      <c r="J8" s="50" t="s">
        <v>34</v>
      </c>
    </row>
    <row r="9" spans="1:10" s="1" customFormat="1" ht="63" x14ac:dyDescent="0.25">
      <c r="A9" s="46">
        <v>4</v>
      </c>
      <c r="B9" s="11" t="s">
        <v>15</v>
      </c>
      <c r="C9" s="54" t="s">
        <v>50</v>
      </c>
      <c r="D9" s="55">
        <v>2</v>
      </c>
      <c r="E9" s="58">
        <v>230000</v>
      </c>
      <c r="F9" s="57">
        <f t="shared" si="0"/>
        <v>460000</v>
      </c>
      <c r="G9" s="50" t="s">
        <v>13</v>
      </c>
      <c r="H9" s="50" t="s">
        <v>10</v>
      </c>
      <c r="I9" s="50" t="s">
        <v>11</v>
      </c>
      <c r="J9" s="50" t="s">
        <v>34</v>
      </c>
    </row>
    <row r="10" spans="1:10" s="1" customFormat="1" ht="66.75" customHeight="1" x14ac:dyDescent="0.25">
      <c r="A10" s="46">
        <v>5</v>
      </c>
      <c r="B10" s="11" t="s">
        <v>16</v>
      </c>
      <c r="C10" s="54" t="s">
        <v>50</v>
      </c>
      <c r="D10" s="55">
        <v>1</v>
      </c>
      <c r="E10" s="58">
        <v>32300</v>
      </c>
      <c r="F10" s="57">
        <f t="shared" si="0"/>
        <v>32300</v>
      </c>
      <c r="G10" s="50" t="s">
        <v>13</v>
      </c>
      <c r="H10" s="50" t="s">
        <v>10</v>
      </c>
      <c r="I10" s="50" t="s">
        <v>11</v>
      </c>
      <c r="J10" s="50" t="s">
        <v>34</v>
      </c>
    </row>
    <row r="11" spans="1:10" s="1" customFormat="1" ht="66.75" customHeight="1" x14ac:dyDescent="0.25">
      <c r="A11" s="46">
        <v>6</v>
      </c>
      <c r="B11" s="12" t="s">
        <v>17</v>
      </c>
      <c r="C11" s="54" t="s">
        <v>50</v>
      </c>
      <c r="D11" s="55">
        <v>1</v>
      </c>
      <c r="E11" s="58">
        <v>32300</v>
      </c>
      <c r="F11" s="57">
        <f t="shared" si="0"/>
        <v>32300</v>
      </c>
      <c r="G11" s="50" t="s">
        <v>13</v>
      </c>
      <c r="H11" s="50" t="s">
        <v>10</v>
      </c>
      <c r="I11" s="50" t="s">
        <v>11</v>
      </c>
      <c r="J11" s="50" t="s">
        <v>34</v>
      </c>
    </row>
    <row r="12" spans="1:10" s="1" customFormat="1" ht="63" x14ac:dyDescent="0.25">
      <c r="A12" s="46">
        <v>7</v>
      </c>
      <c r="B12" s="12" t="s">
        <v>18</v>
      </c>
      <c r="C12" s="54" t="s">
        <v>50</v>
      </c>
      <c r="D12" s="55">
        <v>1</v>
      </c>
      <c r="E12" s="58">
        <v>69349</v>
      </c>
      <c r="F12" s="57">
        <f t="shared" si="0"/>
        <v>69349</v>
      </c>
      <c r="G12" s="50" t="s">
        <v>13</v>
      </c>
      <c r="H12" s="50" t="s">
        <v>10</v>
      </c>
      <c r="I12" s="50" t="s">
        <v>11</v>
      </c>
      <c r="J12" s="50" t="s">
        <v>34</v>
      </c>
    </row>
    <row r="13" spans="1:10" s="1" customFormat="1" ht="63" x14ac:dyDescent="0.25">
      <c r="A13" s="46">
        <v>8</v>
      </c>
      <c r="B13" s="12" t="s">
        <v>19</v>
      </c>
      <c r="C13" s="54" t="s">
        <v>50</v>
      </c>
      <c r="D13" s="55">
        <v>1</v>
      </c>
      <c r="E13" s="58">
        <v>115900</v>
      </c>
      <c r="F13" s="57">
        <f t="shared" si="0"/>
        <v>115900</v>
      </c>
      <c r="G13" s="50" t="s">
        <v>13</v>
      </c>
      <c r="H13" s="50" t="s">
        <v>10</v>
      </c>
      <c r="I13" s="50" t="s">
        <v>11</v>
      </c>
      <c r="J13" s="50" t="s">
        <v>34</v>
      </c>
    </row>
    <row r="14" spans="1:10" s="1" customFormat="1" ht="64.5" customHeight="1" x14ac:dyDescent="0.25">
      <c r="A14" s="46">
        <v>9</v>
      </c>
      <c r="B14" s="12" t="s">
        <v>20</v>
      </c>
      <c r="C14" s="54" t="s">
        <v>50</v>
      </c>
      <c r="D14" s="55">
        <v>2</v>
      </c>
      <c r="E14" s="58">
        <v>285950</v>
      </c>
      <c r="F14" s="57">
        <f t="shared" si="0"/>
        <v>571900</v>
      </c>
      <c r="G14" s="50" t="s">
        <v>13</v>
      </c>
      <c r="H14" s="50" t="s">
        <v>10</v>
      </c>
      <c r="I14" s="50" t="s">
        <v>11</v>
      </c>
      <c r="J14" s="50" t="s">
        <v>34</v>
      </c>
    </row>
    <row r="15" spans="1:10" s="1" customFormat="1" ht="78.75" customHeight="1" x14ac:dyDescent="0.25">
      <c r="A15" s="46">
        <v>10</v>
      </c>
      <c r="B15" s="12" t="s">
        <v>21</v>
      </c>
      <c r="C15" s="54" t="s">
        <v>50</v>
      </c>
      <c r="D15" s="55">
        <v>2</v>
      </c>
      <c r="E15" s="58">
        <v>168183</v>
      </c>
      <c r="F15" s="57">
        <f t="shared" si="0"/>
        <v>336366</v>
      </c>
      <c r="G15" s="50" t="s">
        <v>13</v>
      </c>
      <c r="H15" s="50" t="s">
        <v>10</v>
      </c>
      <c r="I15" s="50" t="s">
        <v>11</v>
      </c>
      <c r="J15" s="50" t="s">
        <v>34</v>
      </c>
    </row>
    <row r="16" spans="1:10" s="1" customFormat="1" ht="64.5" customHeight="1" x14ac:dyDescent="0.25">
      <c r="A16" s="46">
        <v>11</v>
      </c>
      <c r="B16" s="12" t="s">
        <v>22</v>
      </c>
      <c r="C16" s="54" t="s">
        <v>50</v>
      </c>
      <c r="D16" s="55">
        <v>2</v>
      </c>
      <c r="E16" s="58">
        <v>209950</v>
      </c>
      <c r="F16" s="57">
        <f t="shared" si="0"/>
        <v>419900</v>
      </c>
      <c r="G16" s="50" t="s">
        <v>13</v>
      </c>
      <c r="H16" s="50" t="s">
        <v>10</v>
      </c>
      <c r="I16" s="50" t="s">
        <v>11</v>
      </c>
      <c r="J16" s="50" t="s">
        <v>34</v>
      </c>
    </row>
    <row r="17" spans="1:10" s="1" customFormat="1" ht="75.75" customHeight="1" x14ac:dyDescent="0.25">
      <c r="A17" s="46">
        <v>12</v>
      </c>
      <c r="B17" s="12" t="s">
        <v>23</v>
      </c>
      <c r="C17" s="54" t="s">
        <v>50</v>
      </c>
      <c r="D17" s="55">
        <v>13</v>
      </c>
      <c r="E17" s="58">
        <v>39899</v>
      </c>
      <c r="F17" s="57">
        <f t="shared" si="0"/>
        <v>518687</v>
      </c>
      <c r="G17" s="50" t="s">
        <v>13</v>
      </c>
      <c r="H17" s="50" t="s">
        <v>10</v>
      </c>
      <c r="I17" s="50" t="s">
        <v>11</v>
      </c>
      <c r="J17" s="50" t="s">
        <v>34</v>
      </c>
    </row>
    <row r="18" spans="1:10" s="1" customFormat="1" ht="75.75" customHeight="1" x14ac:dyDescent="0.25">
      <c r="A18" s="46">
        <v>13</v>
      </c>
      <c r="B18" s="12" t="s">
        <v>24</v>
      </c>
      <c r="C18" s="54" t="s">
        <v>50</v>
      </c>
      <c r="D18" s="55">
        <v>8</v>
      </c>
      <c r="E18" s="58">
        <v>88350</v>
      </c>
      <c r="F18" s="57">
        <f t="shared" si="0"/>
        <v>706800</v>
      </c>
      <c r="G18" s="50" t="s">
        <v>13</v>
      </c>
      <c r="H18" s="50" t="s">
        <v>10</v>
      </c>
      <c r="I18" s="50" t="s">
        <v>11</v>
      </c>
      <c r="J18" s="50" t="s">
        <v>34</v>
      </c>
    </row>
    <row r="19" spans="1:10" s="1" customFormat="1" ht="75.75" customHeight="1" x14ac:dyDescent="0.25">
      <c r="A19" s="46">
        <v>14</v>
      </c>
      <c r="B19" s="12" t="s">
        <v>25</v>
      </c>
      <c r="C19" s="54" t="s">
        <v>50</v>
      </c>
      <c r="D19" s="55">
        <v>70</v>
      </c>
      <c r="E19" s="58">
        <v>92150</v>
      </c>
      <c r="F19" s="57">
        <f t="shared" si="0"/>
        <v>6450500</v>
      </c>
      <c r="G19" s="50" t="s">
        <v>13</v>
      </c>
      <c r="H19" s="50" t="s">
        <v>10</v>
      </c>
      <c r="I19" s="50" t="s">
        <v>11</v>
      </c>
      <c r="J19" s="50" t="s">
        <v>34</v>
      </c>
    </row>
    <row r="20" spans="1:10" s="1" customFormat="1" ht="64.5" customHeight="1" x14ac:dyDescent="0.25">
      <c r="A20" s="46">
        <v>15</v>
      </c>
      <c r="B20" s="12" t="s">
        <v>26</v>
      </c>
      <c r="C20" s="54" t="s">
        <v>50</v>
      </c>
      <c r="D20" s="55">
        <v>30</v>
      </c>
      <c r="E20" s="58">
        <v>103550</v>
      </c>
      <c r="F20" s="57">
        <f t="shared" si="0"/>
        <v>3106500</v>
      </c>
      <c r="G20" s="50" t="s">
        <v>13</v>
      </c>
      <c r="H20" s="50" t="s">
        <v>10</v>
      </c>
      <c r="I20" s="50" t="s">
        <v>11</v>
      </c>
      <c r="J20" s="50" t="s">
        <v>34</v>
      </c>
    </row>
    <row r="21" spans="1:10" s="1" customFormat="1" ht="77.25" customHeight="1" x14ac:dyDescent="0.25">
      <c r="A21" s="46">
        <v>16</v>
      </c>
      <c r="B21" s="12" t="s">
        <v>27</v>
      </c>
      <c r="C21" s="54" t="s">
        <v>50</v>
      </c>
      <c r="D21" s="55">
        <v>3</v>
      </c>
      <c r="E21" s="58">
        <v>67000</v>
      </c>
      <c r="F21" s="57">
        <f t="shared" si="0"/>
        <v>201000</v>
      </c>
      <c r="G21" s="50" t="s">
        <v>13</v>
      </c>
      <c r="H21" s="50" t="s">
        <v>10</v>
      </c>
      <c r="I21" s="50" t="s">
        <v>11</v>
      </c>
      <c r="J21" s="50" t="s">
        <v>34</v>
      </c>
    </row>
    <row r="22" spans="1:10" s="1" customFormat="1" ht="63" x14ac:dyDescent="0.25">
      <c r="A22" s="46">
        <v>17</v>
      </c>
      <c r="B22" s="12" t="s">
        <v>28</v>
      </c>
      <c r="C22" s="54" t="s">
        <v>50</v>
      </c>
      <c r="D22" s="55">
        <v>3</v>
      </c>
      <c r="E22" s="58">
        <v>91300</v>
      </c>
      <c r="F22" s="57">
        <f t="shared" si="0"/>
        <v>273900</v>
      </c>
      <c r="G22" s="50" t="s">
        <v>13</v>
      </c>
      <c r="H22" s="50" t="s">
        <v>10</v>
      </c>
      <c r="I22" s="50" t="s">
        <v>11</v>
      </c>
      <c r="J22" s="50" t="s">
        <v>34</v>
      </c>
    </row>
    <row r="23" spans="1:10" s="1" customFormat="1" ht="63" x14ac:dyDescent="0.25">
      <c r="A23" s="46">
        <v>18</v>
      </c>
      <c r="B23" s="12" t="s">
        <v>29</v>
      </c>
      <c r="C23" s="54" t="s">
        <v>50</v>
      </c>
      <c r="D23" s="55">
        <v>5</v>
      </c>
      <c r="E23" s="58">
        <v>100700</v>
      </c>
      <c r="F23" s="57">
        <f t="shared" si="0"/>
        <v>503500</v>
      </c>
      <c r="G23" s="50" t="s">
        <v>13</v>
      </c>
      <c r="H23" s="50" t="s">
        <v>10</v>
      </c>
      <c r="I23" s="50" t="s">
        <v>11</v>
      </c>
      <c r="J23" s="50" t="s">
        <v>34</v>
      </c>
    </row>
    <row r="24" spans="1:10" s="1" customFormat="1" ht="93.75" x14ac:dyDescent="0.25">
      <c r="A24" s="46">
        <v>19</v>
      </c>
      <c r="B24" s="11" t="s">
        <v>30</v>
      </c>
      <c r="C24" s="59" t="s">
        <v>38</v>
      </c>
      <c r="D24" s="60">
        <v>30</v>
      </c>
      <c r="E24" s="61">
        <v>1788436</v>
      </c>
      <c r="F24" s="57">
        <f>D24*E24</f>
        <v>53653080</v>
      </c>
      <c r="G24" s="50" t="s">
        <v>13</v>
      </c>
      <c r="H24" s="50" t="s">
        <v>10</v>
      </c>
      <c r="I24" s="50" t="s">
        <v>11</v>
      </c>
      <c r="J24" s="50" t="s">
        <v>34</v>
      </c>
    </row>
    <row r="25" spans="1:10" s="1" customFormat="1" ht="75" customHeight="1" x14ac:dyDescent="0.25">
      <c r="A25" s="46">
        <v>20</v>
      </c>
      <c r="B25" s="11" t="s">
        <v>31</v>
      </c>
      <c r="C25" s="59" t="s">
        <v>39</v>
      </c>
      <c r="D25" s="60">
        <v>1</v>
      </c>
      <c r="E25" s="61">
        <v>320175</v>
      </c>
      <c r="F25" s="57">
        <f t="shared" si="0"/>
        <v>320175</v>
      </c>
      <c r="G25" s="50" t="s">
        <v>13</v>
      </c>
      <c r="H25" s="50" t="s">
        <v>10</v>
      </c>
      <c r="I25" s="50" t="s">
        <v>11</v>
      </c>
      <c r="J25" s="50" t="s">
        <v>34</v>
      </c>
    </row>
    <row r="26" spans="1:10" s="1" customFormat="1" ht="93.75" x14ac:dyDescent="0.25">
      <c r="A26" s="46">
        <v>21</v>
      </c>
      <c r="B26" s="11" t="s">
        <v>32</v>
      </c>
      <c r="C26" s="59" t="s">
        <v>40</v>
      </c>
      <c r="D26" s="60">
        <v>1</v>
      </c>
      <c r="E26" s="61">
        <v>312000</v>
      </c>
      <c r="F26" s="57">
        <f t="shared" si="0"/>
        <v>312000</v>
      </c>
      <c r="G26" s="50" t="s">
        <v>13</v>
      </c>
      <c r="H26" s="50" t="s">
        <v>10</v>
      </c>
      <c r="I26" s="50" t="s">
        <v>11</v>
      </c>
      <c r="J26" s="50" t="s">
        <v>34</v>
      </c>
    </row>
    <row r="27" spans="1:10" s="1" customFormat="1" ht="75" x14ac:dyDescent="0.25">
      <c r="A27" s="46">
        <v>22</v>
      </c>
      <c r="B27" s="11" t="s">
        <v>54</v>
      </c>
      <c r="C27" s="59" t="s">
        <v>40</v>
      </c>
      <c r="D27" s="60">
        <v>1</v>
      </c>
      <c r="E27" s="61">
        <v>244587</v>
      </c>
      <c r="F27" s="57">
        <f t="shared" si="0"/>
        <v>244587</v>
      </c>
      <c r="G27" s="50" t="s">
        <v>13</v>
      </c>
      <c r="H27" s="50" t="s">
        <v>10</v>
      </c>
      <c r="I27" s="50" t="s">
        <v>11</v>
      </c>
      <c r="J27" s="50" t="s">
        <v>34</v>
      </c>
    </row>
    <row r="28" spans="1:10" s="1" customFormat="1" ht="93.75" x14ac:dyDescent="0.25">
      <c r="A28" s="46">
        <v>23</v>
      </c>
      <c r="B28" s="11" t="s">
        <v>55</v>
      </c>
      <c r="C28" s="59" t="s">
        <v>41</v>
      </c>
      <c r="D28" s="60">
        <v>1</v>
      </c>
      <c r="E28" s="61">
        <v>244587</v>
      </c>
      <c r="F28" s="57">
        <f>D28*E28</f>
        <v>244587</v>
      </c>
      <c r="G28" s="50" t="s">
        <v>13</v>
      </c>
      <c r="H28" s="50" t="s">
        <v>10</v>
      </c>
      <c r="I28" s="50" t="s">
        <v>11</v>
      </c>
      <c r="J28" s="50" t="s">
        <v>34</v>
      </c>
    </row>
    <row r="29" spans="1:10" s="1" customFormat="1" ht="75" x14ac:dyDescent="0.25">
      <c r="A29" s="46">
        <v>24</v>
      </c>
      <c r="B29" s="11" t="s">
        <v>56</v>
      </c>
      <c r="C29" s="59" t="s">
        <v>42</v>
      </c>
      <c r="D29" s="60">
        <v>9</v>
      </c>
      <c r="E29" s="61">
        <v>352571</v>
      </c>
      <c r="F29" s="57">
        <f t="shared" si="0"/>
        <v>3173139</v>
      </c>
      <c r="G29" s="50" t="s">
        <v>13</v>
      </c>
      <c r="H29" s="50" t="s">
        <v>10</v>
      </c>
      <c r="I29" s="50" t="s">
        <v>11</v>
      </c>
      <c r="J29" s="50" t="s">
        <v>34</v>
      </c>
    </row>
    <row r="30" spans="1:10" s="1" customFormat="1" ht="63" x14ac:dyDescent="0.25">
      <c r="A30" s="46">
        <v>25</v>
      </c>
      <c r="B30" s="11" t="s">
        <v>57</v>
      </c>
      <c r="C30" s="59" t="s">
        <v>43</v>
      </c>
      <c r="D30" s="60">
        <v>15</v>
      </c>
      <c r="E30" s="61">
        <v>728000</v>
      </c>
      <c r="F30" s="57">
        <f t="shared" si="0"/>
        <v>10920000</v>
      </c>
      <c r="G30" s="50" t="s">
        <v>13</v>
      </c>
      <c r="H30" s="50" t="s">
        <v>10</v>
      </c>
      <c r="I30" s="50" t="s">
        <v>11</v>
      </c>
      <c r="J30" s="50" t="s">
        <v>34</v>
      </c>
    </row>
    <row r="31" spans="1:10" s="1" customFormat="1" ht="76.5" customHeight="1" x14ac:dyDescent="0.25">
      <c r="A31" s="46">
        <v>26</v>
      </c>
      <c r="B31" s="11" t="s">
        <v>58</v>
      </c>
      <c r="C31" s="59" t="s">
        <v>43</v>
      </c>
      <c r="D31" s="60">
        <v>15</v>
      </c>
      <c r="E31" s="61">
        <v>624000</v>
      </c>
      <c r="F31" s="57">
        <f t="shared" si="0"/>
        <v>9360000</v>
      </c>
      <c r="G31" s="50" t="s">
        <v>13</v>
      </c>
      <c r="H31" s="50" t="s">
        <v>10</v>
      </c>
      <c r="I31" s="50" t="s">
        <v>11</v>
      </c>
      <c r="J31" s="50" t="s">
        <v>34</v>
      </c>
    </row>
    <row r="32" spans="1:10" s="1" customFormat="1" ht="63" x14ac:dyDescent="0.25">
      <c r="A32" s="46">
        <v>27</v>
      </c>
      <c r="B32" s="11" t="s">
        <v>59</v>
      </c>
      <c r="C32" s="59" t="s">
        <v>43</v>
      </c>
      <c r="D32" s="60">
        <v>15</v>
      </c>
      <c r="E32" s="61">
        <v>72342</v>
      </c>
      <c r="F32" s="57">
        <f>D32*E32</f>
        <v>1085130</v>
      </c>
      <c r="G32" s="50" t="s">
        <v>13</v>
      </c>
      <c r="H32" s="50" t="s">
        <v>10</v>
      </c>
      <c r="I32" s="50" t="s">
        <v>11</v>
      </c>
      <c r="J32" s="50" t="s">
        <v>34</v>
      </c>
    </row>
    <row r="33" spans="1:10" s="1" customFormat="1" ht="75" x14ac:dyDescent="0.25">
      <c r="A33" s="46">
        <v>28</v>
      </c>
      <c r="B33" s="11" t="s">
        <v>60</v>
      </c>
      <c r="C33" s="59" t="s">
        <v>44</v>
      </c>
      <c r="D33" s="60">
        <v>15</v>
      </c>
      <c r="E33" s="61">
        <v>728000</v>
      </c>
      <c r="F33" s="57">
        <f t="shared" si="0"/>
        <v>10920000</v>
      </c>
      <c r="G33" s="50" t="s">
        <v>13</v>
      </c>
      <c r="H33" s="50" t="s">
        <v>10</v>
      </c>
      <c r="I33" s="50" t="s">
        <v>11</v>
      </c>
      <c r="J33" s="50" t="s">
        <v>34</v>
      </c>
    </row>
    <row r="34" spans="1:10" s="1" customFormat="1" ht="63" x14ac:dyDescent="0.25">
      <c r="A34" s="46">
        <v>29</v>
      </c>
      <c r="B34" s="11" t="s">
        <v>63</v>
      </c>
      <c r="C34" s="59" t="s">
        <v>45</v>
      </c>
      <c r="D34" s="60">
        <v>1</v>
      </c>
      <c r="E34" s="58">
        <v>519147</v>
      </c>
      <c r="F34" s="57">
        <f>D34*E34</f>
        <v>519147</v>
      </c>
      <c r="G34" s="50" t="s">
        <v>13</v>
      </c>
      <c r="H34" s="50" t="s">
        <v>10</v>
      </c>
      <c r="I34" s="50" t="s">
        <v>11</v>
      </c>
      <c r="J34" s="50" t="s">
        <v>34</v>
      </c>
    </row>
    <row r="35" spans="1:10" s="1" customFormat="1" ht="75" x14ac:dyDescent="0.25">
      <c r="A35" s="46">
        <v>30</v>
      </c>
      <c r="B35" s="11" t="s">
        <v>56</v>
      </c>
      <c r="C35" s="59" t="s">
        <v>46</v>
      </c>
      <c r="D35" s="60">
        <v>1</v>
      </c>
      <c r="E35" s="58">
        <v>36100</v>
      </c>
      <c r="F35" s="57">
        <f t="shared" si="0"/>
        <v>36100</v>
      </c>
      <c r="G35" s="50" t="s">
        <v>13</v>
      </c>
      <c r="H35" s="50" t="s">
        <v>10</v>
      </c>
      <c r="I35" s="50" t="s">
        <v>11</v>
      </c>
      <c r="J35" s="50" t="s">
        <v>34</v>
      </c>
    </row>
    <row r="36" spans="1:10" ht="78.75" x14ac:dyDescent="0.25">
      <c r="A36" s="46">
        <v>31</v>
      </c>
      <c r="B36" s="47" t="s">
        <v>62</v>
      </c>
      <c r="C36" s="11" t="s">
        <v>36</v>
      </c>
      <c r="D36" s="62">
        <v>45</v>
      </c>
      <c r="E36" s="63">
        <v>1000000</v>
      </c>
      <c r="F36" s="57">
        <f>D36*E36</f>
        <v>45000000</v>
      </c>
      <c r="G36" s="50" t="s">
        <v>13</v>
      </c>
      <c r="H36" s="50" t="s">
        <v>10</v>
      </c>
      <c r="I36" s="50" t="s">
        <v>11</v>
      </c>
      <c r="J36" s="50" t="s">
        <v>34</v>
      </c>
    </row>
    <row r="37" spans="1:10" s="1" customFormat="1" ht="75" x14ac:dyDescent="0.25">
      <c r="A37" s="46">
        <v>32</v>
      </c>
      <c r="B37" s="48" t="s">
        <v>61</v>
      </c>
      <c r="C37" s="64" t="s">
        <v>47</v>
      </c>
      <c r="D37" s="62">
        <v>922</v>
      </c>
      <c r="E37" s="65">
        <v>140000</v>
      </c>
      <c r="F37" s="57">
        <f>D37*E37</f>
        <v>129080000</v>
      </c>
      <c r="G37" s="50" t="s">
        <v>13</v>
      </c>
      <c r="H37" s="50" t="s">
        <v>10</v>
      </c>
      <c r="I37" s="50" t="s">
        <v>11</v>
      </c>
      <c r="J37" s="50" t="s">
        <v>34</v>
      </c>
    </row>
    <row r="38" spans="1:10" ht="63" x14ac:dyDescent="0.25">
      <c r="A38" s="46">
        <v>33</v>
      </c>
      <c r="B38" s="11" t="s">
        <v>52</v>
      </c>
      <c r="C38" s="54" t="s">
        <v>48</v>
      </c>
      <c r="D38" s="66">
        <v>923500</v>
      </c>
      <c r="E38" s="67">
        <v>27</v>
      </c>
      <c r="F38" s="68">
        <f>D38*E38</f>
        <v>24934500</v>
      </c>
      <c r="G38" s="50" t="s">
        <v>13</v>
      </c>
      <c r="H38" s="50" t="s">
        <v>10</v>
      </c>
      <c r="I38" s="50" t="s">
        <v>11</v>
      </c>
      <c r="J38" s="7" t="s">
        <v>69</v>
      </c>
    </row>
    <row r="39" spans="1:10" s="1" customFormat="1" ht="63" x14ac:dyDescent="0.25">
      <c r="A39" s="46">
        <v>34</v>
      </c>
      <c r="B39" s="29" t="s">
        <v>64</v>
      </c>
      <c r="C39" s="54" t="s">
        <v>48</v>
      </c>
      <c r="D39" s="69">
        <v>424000</v>
      </c>
      <c r="E39" s="70">
        <v>12.5</v>
      </c>
      <c r="F39" s="57">
        <f>D39*E39</f>
        <v>5300000</v>
      </c>
      <c r="G39" s="50" t="s">
        <v>13</v>
      </c>
      <c r="H39" s="50" t="s">
        <v>10</v>
      </c>
      <c r="I39" s="50" t="s">
        <v>11</v>
      </c>
      <c r="J39" s="7" t="s">
        <v>69</v>
      </c>
    </row>
    <row r="40" spans="1:10" ht="63" x14ac:dyDescent="0.25">
      <c r="A40" s="46">
        <v>35</v>
      </c>
      <c r="B40" s="29" t="s">
        <v>65</v>
      </c>
      <c r="C40" s="54" t="s">
        <v>48</v>
      </c>
      <c r="D40" s="69">
        <v>100000</v>
      </c>
      <c r="E40" s="67">
        <v>13</v>
      </c>
      <c r="F40" s="57">
        <f t="shared" ref="F40:F41" si="1">D40*E40</f>
        <v>1300000</v>
      </c>
      <c r="G40" s="50" t="s">
        <v>13</v>
      </c>
      <c r="H40" s="50" t="s">
        <v>10</v>
      </c>
      <c r="I40" s="50" t="s">
        <v>11</v>
      </c>
      <c r="J40" s="7" t="s">
        <v>69</v>
      </c>
    </row>
    <row r="41" spans="1:10" ht="63" x14ac:dyDescent="0.25">
      <c r="A41" s="46">
        <v>36</v>
      </c>
      <c r="B41" s="29" t="s">
        <v>66</v>
      </c>
      <c r="C41" s="54" t="s">
        <v>48</v>
      </c>
      <c r="D41" s="69">
        <v>50000</v>
      </c>
      <c r="E41" s="67">
        <v>20</v>
      </c>
      <c r="F41" s="57">
        <f t="shared" si="1"/>
        <v>1000000</v>
      </c>
      <c r="G41" s="50" t="s">
        <v>13</v>
      </c>
      <c r="H41" s="50" t="s">
        <v>10</v>
      </c>
      <c r="I41" s="50" t="s">
        <v>11</v>
      </c>
      <c r="J41" s="7" t="s">
        <v>69</v>
      </c>
    </row>
    <row r="42" spans="1:10" ht="63" x14ac:dyDescent="0.25">
      <c r="A42" s="46">
        <v>37</v>
      </c>
      <c r="B42" s="49" t="s">
        <v>37</v>
      </c>
      <c r="C42" s="71" t="s">
        <v>49</v>
      </c>
      <c r="D42" s="69">
        <v>8964</v>
      </c>
      <c r="E42" s="70">
        <v>1850</v>
      </c>
      <c r="F42" s="68">
        <f>D42*E42</f>
        <v>16583400</v>
      </c>
      <c r="G42" s="50" t="s">
        <v>13</v>
      </c>
      <c r="H42" s="50" t="s">
        <v>10</v>
      </c>
      <c r="I42" s="50" t="s">
        <v>11</v>
      </c>
      <c r="J42" s="50" t="s">
        <v>34</v>
      </c>
    </row>
    <row r="43" spans="1:10" x14ac:dyDescent="0.3">
      <c r="A43" s="41"/>
      <c r="B43" s="23"/>
      <c r="C43" s="23"/>
      <c r="D43" s="24"/>
      <c r="E43" s="36" t="s">
        <v>12</v>
      </c>
      <c r="F43" s="51">
        <f>SUM(F6:F42)</f>
        <v>446476764.10000002</v>
      </c>
      <c r="G43" s="9"/>
      <c r="H43" s="9"/>
      <c r="I43" s="9"/>
      <c r="J43" s="9"/>
    </row>
    <row r="46" spans="1:10" ht="15.75" x14ac:dyDescent="0.25">
      <c r="A46" s="35"/>
      <c r="B46" s="34"/>
      <c r="C46" s="30"/>
      <c r="D46" s="31"/>
      <c r="E46" s="37"/>
      <c r="F46" s="32"/>
      <c r="G46" s="30"/>
      <c r="H46" s="53"/>
      <c r="I46" s="53"/>
    </row>
  </sheetData>
  <mergeCells count="3">
    <mergeCell ref="A2:J2"/>
    <mergeCell ref="A3:J3"/>
    <mergeCell ref="H46:I46"/>
  </mergeCells>
  <pageMargins left="0.70866141732283472" right="0.70866141732283472" top="0.74803149606299213" bottom="0.74803149606299213" header="0.31496062992125984" footer="0.31496062992125984"/>
  <pageSetup paperSize="9" scale="39" orientation="landscape" horizontalDpi="0" verticalDpi="0" r:id="rId1"/>
  <rowBreaks count="4" manualBreakCount="4">
    <brk id="19" max="10" man="1"/>
    <brk id="26" max="16383" man="1"/>
    <brk id="34" max="16383" man="1"/>
    <brk id="37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2" sqref="F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2024-02-21T11:12:04Z</dcterms:modified>
</cp:coreProperties>
</file>