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D8" i="1"/>
  <c r="F8" i="1" s="1"/>
  <c r="F7" i="1"/>
  <c r="F6" i="1"/>
  <c r="F19" i="1" l="1"/>
</calcChain>
</file>

<file path=xl/sharedStrings.xml><?xml version="1.0" encoding="utf-8"?>
<sst xmlns="http://schemas.openxmlformats.org/spreadsheetml/2006/main" count="108" uniqueCount="45">
  <si>
    <t>№ п/п</t>
  </si>
  <si>
    <t>Наименование затрат</t>
  </si>
  <si>
    <t>кол-во</t>
  </si>
  <si>
    <t>шт</t>
  </si>
  <si>
    <t>Экспресс-тест на ВИЧ иммунохроматографический экспресс-тест для одновременного определения антител к ВИЧ - 1 и 2 типа и антигена р24 ВИЧ в цельной крови человека в комплекте с принадлежностями</t>
  </si>
  <si>
    <t>ИТОГО</t>
  </si>
  <si>
    <t xml:space="preserve"> набор на 480 определений</t>
  </si>
  <si>
    <t>набор на 192 определения</t>
  </si>
  <si>
    <t>набор на 120 определений</t>
  </si>
  <si>
    <t>уп 3840/на240 исследований</t>
  </si>
  <si>
    <t>набор на 240 определений</t>
  </si>
  <si>
    <t>уп по10/ на 240 определений</t>
  </si>
  <si>
    <t>набор картриджей 100 шт</t>
  </si>
  <si>
    <t>Презерватив</t>
  </si>
  <si>
    <t>Шприц одноразовый   не менее 5,0 мл</t>
  </si>
  <si>
    <t>Шприц одноразовый не менее  10,0 мл</t>
  </si>
  <si>
    <t>Ед изм.</t>
  </si>
  <si>
    <t>Общая сумма (тенге)</t>
  </si>
  <si>
    <t>Наконечники. Расходные материалы для ПЦР анализатора Cobas 4800</t>
  </si>
  <si>
    <t>Лизисный раствор.Расходные материалы для ПЦР анализатора Cobas 4800</t>
  </si>
  <si>
    <t>Смесь для приготовления  ПЦР образцов.Расходные материалы для ПЦР анализатора Cobas 4800</t>
  </si>
  <si>
    <t>Контроли для ВГС/ВГВ/ВИЧ.Расходные материалы для ПЦР анализатора Cobas 4800</t>
  </si>
  <si>
    <t>Набор реагентов на 500 тестов для проведения исследований на иммунохемилюминисцентном анализаторе Architect i2000sr  для качественного определения антигена HIV p24 и антител к вирусу иммунодефицита человека типа 1 и/или 2 (HIV-1/HIV-2) в сыворотке или плазме крови человека</t>
  </si>
  <si>
    <t>Картридж.Расходные материалы для прибора CD4 BD FACSPRESTO NEAR Patient</t>
  </si>
  <si>
    <t>набор</t>
  </si>
  <si>
    <t>Тест-система иммуноферментная для выявления  антител к вирусу иммунодефицита человека ВИЧ1и ВИЧ2.</t>
  </si>
  <si>
    <t>Набор реагентов для иммуноферментного выявления антител к ВИЧ-1,2 и антигена р24 ВИЧ-1.</t>
  </si>
  <si>
    <t xml:space="preserve">Тест-система для количественного анализа РНК ВИЧ-1       </t>
  </si>
  <si>
    <t>Приложение 1</t>
  </si>
  <si>
    <t>Перечень закупаемых товаров</t>
  </si>
  <si>
    <t>тенге</t>
  </si>
  <si>
    <t xml:space="preserve">Цена за единицу </t>
  </si>
  <si>
    <t>Срок поставки</t>
  </si>
  <si>
    <t>Условия поставки (в соответствии с ИНКОТЕРМС 2000)</t>
  </si>
  <si>
    <t>Наименование заказчика</t>
  </si>
  <si>
    <t>Размер авансового платежа, %</t>
  </si>
  <si>
    <t>Место поставки</t>
  </si>
  <si>
    <t>в течение 2021 года согласно заявки и техспецификации  заказчика</t>
  </si>
  <si>
    <t>DDP пункт назначения</t>
  </si>
  <si>
    <t>ГККП "Центр по профилактике и борьбе со СПИД" акимата города Нур-Султан</t>
  </si>
  <si>
    <t xml:space="preserve"> * Полное описание и характеристика товара указана в технической спецификации (Приложение 2)</t>
  </si>
  <si>
    <t xml:space="preserve">Тендер по закупу лекарственных средств, диагностических препаратов и изделий медицинского назначения в рамках гарантированного объема бесплатной медицинской помощи на 2022 год </t>
  </si>
  <si>
    <t>упаковка</t>
  </si>
  <si>
    <t>до 15 %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</si>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</sst>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0\ _₽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8" fillId="0" borderId="0">
      <alignment horizontal="center"/>
    </xf>
    <xf numFmtId="0" fontId="8" fillId="0" borderId="0"/>
    <xf numFmtId="0" fontId="1" fillId="0" borderId="0"/>
  </cellStyleXfs>
  <cellXfs count="55">
    <xf numFmtId="0" fontId="0" fillId="0" borderId="0" xfId="0"/>
    <xf numFmtId="0" fontId="3" fillId="0" borderId="0" xfId="0" applyFont="1" applyFill="1"/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top" wrapText="1"/>
    </xf>
    <xf numFmtId="165" fontId="3" fillId="0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wrapText="1"/>
    </xf>
    <xf numFmtId="0" fontId="4" fillId="0" borderId="0" xfId="3" applyFont="1" applyFill="1">
      <alignment horizontal="center"/>
    </xf>
    <xf numFmtId="0" fontId="4" fillId="0" borderId="0" xfId="3" applyFont="1" applyFill="1" applyAlignment="1">
      <alignment horizontal="left"/>
    </xf>
    <xf numFmtId="0" fontId="3" fillId="0" borderId="0" xfId="0" applyFont="1" applyFill="1" applyAlignment="1"/>
    <xf numFmtId="0" fontId="3" fillId="0" borderId="1" xfId="0" applyFont="1" applyFill="1" applyBorder="1" applyAlignment="1">
      <alignment vertical="top" wrapText="1"/>
    </xf>
    <xf numFmtId="0" fontId="2" fillId="0" borderId="1" xfId="4" applyFont="1" applyFill="1" applyBorder="1" applyAlignment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4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4" fontId="2" fillId="0" borderId="1" xfId="4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4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1" xfId="5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left"/>
    </xf>
    <xf numFmtId="0" fontId="7" fillId="0" borderId="0" xfId="0" applyFont="1" applyFill="1" applyBorder="1" applyAlignment="1" applyProtection="1">
      <alignment horizontal="left"/>
    </xf>
  </cellXfs>
  <cellStyles count="6">
    <cellStyle name="Обычный" xfId="0" builtinId="0"/>
    <cellStyle name="Обычный 10" xfId="3"/>
    <cellStyle name="Обычный 2" xfId="4"/>
    <cellStyle name="Обычный 2 2 10 2" xfId="1"/>
    <cellStyle name="Обычный 3" xfId="5"/>
    <cellStyle name="Финансовый 18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topLeftCell="A4" workbookViewId="0">
      <selection activeCell="J6" sqref="J6"/>
    </sheetView>
  </sheetViews>
  <sheetFormatPr defaultRowHeight="15.75" x14ac:dyDescent="0.25"/>
  <cols>
    <col min="1" max="1" width="4.85546875" style="1" customWidth="1"/>
    <col min="2" max="2" width="60" style="15" customWidth="1"/>
    <col min="3" max="3" width="15.5703125" style="1" customWidth="1"/>
    <col min="4" max="4" width="12.28515625" style="1" customWidth="1"/>
    <col min="5" max="5" width="15.5703125" style="1" customWidth="1"/>
    <col min="6" max="6" width="17.42578125" style="1" customWidth="1"/>
    <col min="7" max="7" width="24.42578125" style="4" customWidth="1"/>
    <col min="8" max="8" width="17.7109375" style="1" customWidth="1"/>
    <col min="9" max="9" width="25.7109375" style="1" customWidth="1"/>
    <col min="10" max="10" width="14.140625" style="1" customWidth="1"/>
    <col min="11" max="11" width="24.5703125" style="1" customWidth="1"/>
    <col min="12" max="16384" width="9.140625" style="1"/>
  </cols>
  <sheetData>
    <row r="1" spans="1:11" ht="15.75" customHeight="1" x14ac:dyDescent="0.25">
      <c r="A1" s="23"/>
      <c r="B1" s="24"/>
      <c r="C1" s="24"/>
      <c r="D1" s="25"/>
      <c r="E1" s="25"/>
      <c r="F1" s="25"/>
      <c r="G1" s="24"/>
      <c r="H1" s="23"/>
      <c r="I1" s="23"/>
      <c r="J1" s="50" t="s">
        <v>28</v>
      </c>
      <c r="K1" s="50"/>
    </row>
    <row r="2" spans="1:11" x14ac:dyDescent="0.25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x14ac:dyDescent="0.25">
      <c r="A3" s="51" t="s">
        <v>41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x14ac:dyDescent="0.25">
      <c r="A4" s="23"/>
      <c r="B4" s="24"/>
      <c r="C4" s="26"/>
      <c r="D4" s="25"/>
      <c r="E4" s="25"/>
      <c r="F4" s="25"/>
      <c r="G4" s="24"/>
      <c r="H4" s="23"/>
      <c r="I4" s="23"/>
      <c r="J4" s="23"/>
      <c r="K4" s="27" t="s">
        <v>30</v>
      </c>
    </row>
    <row r="5" spans="1:11" ht="73.5" customHeight="1" x14ac:dyDescent="0.25">
      <c r="A5" s="2" t="s">
        <v>0</v>
      </c>
      <c r="B5" s="2" t="s">
        <v>1</v>
      </c>
      <c r="C5" s="3" t="s">
        <v>16</v>
      </c>
      <c r="D5" s="3" t="s">
        <v>2</v>
      </c>
      <c r="E5" s="3" t="s">
        <v>31</v>
      </c>
      <c r="F5" s="3" t="s">
        <v>17</v>
      </c>
      <c r="G5" s="28" t="s">
        <v>32</v>
      </c>
      <c r="H5" s="28" t="s">
        <v>33</v>
      </c>
      <c r="I5" s="28" t="s">
        <v>34</v>
      </c>
      <c r="J5" s="28" t="s">
        <v>35</v>
      </c>
      <c r="K5" s="28" t="s">
        <v>36</v>
      </c>
    </row>
    <row r="6" spans="1:11" ht="65.25" customHeight="1" x14ac:dyDescent="0.25">
      <c r="A6" s="5">
        <v>1</v>
      </c>
      <c r="B6" s="6" t="s">
        <v>13</v>
      </c>
      <c r="C6" s="5" t="s">
        <v>3</v>
      </c>
      <c r="D6" s="45">
        <v>370000</v>
      </c>
      <c r="E6" s="5">
        <v>19</v>
      </c>
      <c r="F6" s="39">
        <f t="shared" ref="F6:F9" si="0">E6*D6</f>
        <v>7030000</v>
      </c>
      <c r="G6" s="29" t="s">
        <v>37</v>
      </c>
      <c r="H6" s="30" t="s">
        <v>38</v>
      </c>
      <c r="I6" s="31" t="s">
        <v>39</v>
      </c>
      <c r="J6" s="32" t="s">
        <v>44</v>
      </c>
      <c r="K6" s="31" t="s">
        <v>39</v>
      </c>
    </row>
    <row r="7" spans="1:11" ht="63" x14ac:dyDescent="0.25">
      <c r="A7" s="5">
        <v>2</v>
      </c>
      <c r="B7" s="6" t="s">
        <v>14</v>
      </c>
      <c r="C7" s="5" t="s">
        <v>3</v>
      </c>
      <c r="D7" s="45">
        <v>150000</v>
      </c>
      <c r="E7" s="40">
        <v>18.7</v>
      </c>
      <c r="F7" s="39">
        <f t="shared" si="0"/>
        <v>2805000</v>
      </c>
      <c r="G7" s="29" t="s">
        <v>37</v>
      </c>
      <c r="H7" s="30" t="s">
        <v>38</v>
      </c>
      <c r="I7" s="31" t="s">
        <v>39</v>
      </c>
      <c r="J7" s="32" t="s">
        <v>44</v>
      </c>
      <c r="K7" s="31" t="s">
        <v>39</v>
      </c>
    </row>
    <row r="8" spans="1:11" ht="63" x14ac:dyDescent="0.25">
      <c r="A8" s="5">
        <v>3</v>
      </c>
      <c r="B8" s="6" t="s">
        <v>15</v>
      </c>
      <c r="C8" s="5" t="s">
        <v>3</v>
      </c>
      <c r="D8" s="45">
        <f>30000-4212</f>
        <v>25788</v>
      </c>
      <c r="E8" s="40">
        <v>30</v>
      </c>
      <c r="F8" s="39">
        <f t="shared" si="0"/>
        <v>773640</v>
      </c>
      <c r="G8" s="29" t="s">
        <v>37</v>
      </c>
      <c r="H8" s="30" t="s">
        <v>38</v>
      </c>
      <c r="I8" s="31" t="s">
        <v>39</v>
      </c>
      <c r="J8" s="32" t="s">
        <v>44</v>
      </c>
      <c r="K8" s="31" t="s">
        <v>39</v>
      </c>
    </row>
    <row r="9" spans="1:11" ht="72.75" customHeight="1" x14ac:dyDescent="0.25">
      <c r="A9" s="5">
        <v>4</v>
      </c>
      <c r="B9" s="6" t="s">
        <v>4</v>
      </c>
      <c r="C9" s="5" t="s">
        <v>42</v>
      </c>
      <c r="D9" s="46">
        <v>65</v>
      </c>
      <c r="E9" s="41">
        <v>105000</v>
      </c>
      <c r="F9" s="39">
        <f t="shared" si="0"/>
        <v>6825000</v>
      </c>
      <c r="G9" s="29" t="s">
        <v>37</v>
      </c>
      <c r="H9" s="30" t="s">
        <v>38</v>
      </c>
      <c r="I9" s="31" t="s">
        <v>39</v>
      </c>
      <c r="J9" s="32" t="s">
        <v>44</v>
      </c>
      <c r="K9" s="31" t="s">
        <v>39</v>
      </c>
    </row>
    <row r="10" spans="1:11" ht="94.5" x14ac:dyDescent="0.25">
      <c r="A10" s="5">
        <v>5</v>
      </c>
      <c r="B10" s="16" t="s">
        <v>22</v>
      </c>
      <c r="C10" s="17" t="s">
        <v>24</v>
      </c>
      <c r="D10" s="18">
        <v>130</v>
      </c>
      <c r="E10" s="18">
        <v>295000</v>
      </c>
      <c r="F10" s="35">
        <f t="shared" ref="F10:F12" si="1">D10*E10</f>
        <v>38350000</v>
      </c>
      <c r="G10" s="29" t="s">
        <v>37</v>
      </c>
      <c r="H10" s="30" t="s">
        <v>38</v>
      </c>
      <c r="I10" s="31" t="s">
        <v>39</v>
      </c>
      <c r="J10" s="32" t="s">
        <v>43</v>
      </c>
      <c r="K10" s="31" t="s">
        <v>39</v>
      </c>
    </row>
    <row r="11" spans="1:11" ht="63" x14ac:dyDescent="0.25">
      <c r="A11" s="5">
        <v>6</v>
      </c>
      <c r="B11" s="19" t="s">
        <v>25</v>
      </c>
      <c r="C11" s="17" t="s">
        <v>6</v>
      </c>
      <c r="D11" s="47">
        <v>280</v>
      </c>
      <c r="E11" s="42">
        <v>150000</v>
      </c>
      <c r="F11" s="36">
        <f t="shared" si="1"/>
        <v>42000000</v>
      </c>
      <c r="G11" s="29" t="s">
        <v>37</v>
      </c>
      <c r="H11" s="30" t="s">
        <v>38</v>
      </c>
      <c r="I11" s="31" t="s">
        <v>39</v>
      </c>
      <c r="J11" s="32" t="s">
        <v>43</v>
      </c>
      <c r="K11" s="31" t="s">
        <v>39</v>
      </c>
    </row>
    <row r="12" spans="1:11" ht="63" x14ac:dyDescent="0.25">
      <c r="A12" s="5">
        <v>7</v>
      </c>
      <c r="B12" s="19" t="s">
        <v>26</v>
      </c>
      <c r="C12" s="17" t="s">
        <v>7</v>
      </c>
      <c r="D12" s="47">
        <v>131</v>
      </c>
      <c r="E12" s="42">
        <v>58000</v>
      </c>
      <c r="F12" s="36">
        <f t="shared" si="1"/>
        <v>7598000</v>
      </c>
      <c r="G12" s="29" t="s">
        <v>37</v>
      </c>
      <c r="H12" s="30" t="s">
        <v>38</v>
      </c>
      <c r="I12" s="31" t="s">
        <v>39</v>
      </c>
      <c r="J12" s="32" t="s">
        <v>43</v>
      </c>
      <c r="K12" s="31" t="s">
        <v>39</v>
      </c>
    </row>
    <row r="13" spans="1:11" ht="63" x14ac:dyDescent="0.25">
      <c r="A13" s="5">
        <v>8</v>
      </c>
      <c r="B13" s="19" t="s">
        <v>27</v>
      </c>
      <c r="C13" s="20" t="s">
        <v>8</v>
      </c>
      <c r="D13" s="48">
        <v>24</v>
      </c>
      <c r="E13" s="43">
        <v>1788436</v>
      </c>
      <c r="F13" s="36">
        <f>E13*D13</f>
        <v>42922464</v>
      </c>
      <c r="G13" s="29" t="s">
        <v>37</v>
      </c>
      <c r="H13" s="30" t="s">
        <v>38</v>
      </c>
      <c r="I13" s="31" t="s">
        <v>39</v>
      </c>
      <c r="J13" s="32" t="s">
        <v>43</v>
      </c>
      <c r="K13" s="31" t="s">
        <v>39</v>
      </c>
    </row>
    <row r="14" spans="1:11" ht="63" x14ac:dyDescent="0.25">
      <c r="A14" s="5">
        <v>9</v>
      </c>
      <c r="B14" s="19" t="s">
        <v>18</v>
      </c>
      <c r="C14" s="20" t="s">
        <v>9</v>
      </c>
      <c r="D14" s="48">
        <v>12</v>
      </c>
      <c r="E14" s="43">
        <v>352571</v>
      </c>
      <c r="F14" s="36">
        <f t="shared" ref="F14:F18" si="2">D14*E14</f>
        <v>4230852</v>
      </c>
      <c r="G14" s="29" t="s">
        <v>37</v>
      </c>
      <c r="H14" s="30" t="s">
        <v>38</v>
      </c>
      <c r="I14" s="31" t="s">
        <v>39</v>
      </c>
      <c r="J14" s="32" t="s">
        <v>43</v>
      </c>
      <c r="K14" s="31" t="s">
        <v>39</v>
      </c>
    </row>
    <row r="15" spans="1:11" ht="63" x14ac:dyDescent="0.25">
      <c r="A15" s="5">
        <v>10</v>
      </c>
      <c r="B15" s="19" t="s">
        <v>19</v>
      </c>
      <c r="C15" s="20" t="s">
        <v>10</v>
      </c>
      <c r="D15" s="48">
        <v>12</v>
      </c>
      <c r="E15" s="43">
        <v>728000</v>
      </c>
      <c r="F15" s="36">
        <f t="shared" si="2"/>
        <v>8736000</v>
      </c>
      <c r="G15" s="29" t="s">
        <v>37</v>
      </c>
      <c r="H15" s="30" t="s">
        <v>38</v>
      </c>
      <c r="I15" s="31" t="s">
        <v>39</v>
      </c>
      <c r="J15" s="32" t="s">
        <v>43</v>
      </c>
      <c r="K15" s="31" t="s">
        <v>39</v>
      </c>
    </row>
    <row r="16" spans="1:11" ht="63" x14ac:dyDescent="0.25">
      <c r="A16" s="5">
        <v>11</v>
      </c>
      <c r="B16" s="21" t="s">
        <v>20</v>
      </c>
      <c r="C16" s="20" t="s">
        <v>10</v>
      </c>
      <c r="D16" s="48">
        <v>12</v>
      </c>
      <c r="E16" s="43">
        <v>624000</v>
      </c>
      <c r="F16" s="36">
        <f t="shared" si="2"/>
        <v>7488000</v>
      </c>
      <c r="G16" s="29" t="s">
        <v>37</v>
      </c>
      <c r="H16" s="30" t="s">
        <v>38</v>
      </c>
      <c r="I16" s="31" t="s">
        <v>39</v>
      </c>
      <c r="J16" s="32" t="s">
        <v>43</v>
      </c>
      <c r="K16" s="31" t="s">
        <v>39</v>
      </c>
    </row>
    <row r="17" spans="1:11" ht="63" x14ac:dyDescent="0.25">
      <c r="A17" s="5">
        <v>12</v>
      </c>
      <c r="B17" s="21" t="s">
        <v>21</v>
      </c>
      <c r="C17" s="20" t="s">
        <v>11</v>
      </c>
      <c r="D17" s="48">
        <v>12</v>
      </c>
      <c r="E17" s="43">
        <v>728000</v>
      </c>
      <c r="F17" s="36">
        <f t="shared" si="2"/>
        <v>8736000</v>
      </c>
      <c r="G17" s="29" t="s">
        <v>37</v>
      </c>
      <c r="H17" s="30" t="s">
        <v>38</v>
      </c>
      <c r="I17" s="31" t="s">
        <v>39</v>
      </c>
      <c r="J17" s="32" t="s">
        <v>43</v>
      </c>
      <c r="K17" s="31" t="s">
        <v>39</v>
      </c>
    </row>
    <row r="18" spans="1:11" ht="63" x14ac:dyDescent="0.25">
      <c r="A18" s="5">
        <v>13</v>
      </c>
      <c r="B18" s="16" t="s">
        <v>23</v>
      </c>
      <c r="C18" s="22" t="s">
        <v>12</v>
      </c>
      <c r="D18" s="49">
        <v>35</v>
      </c>
      <c r="E18" s="44">
        <v>910800</v>
      </c>
      <c r="F18" s="35">
        <f t="shared" si="2"/>
        <v>31878000</v>
      </c>
      <c r="G18" s="29" t="s">
        <v>37</v>
      </c>
      <c r="H18" s="30" t="s">
        <v>38</v>
      </c>
      <c r="I18" s="31" t="s">
        <v>39</v>
      </c>
      <c r="J18" s="32" t="s">
        <v>43</v>
      </c>
      <c r="K18" s="31" t="s">
        <v>39</v>
      </c>
    </row>
    <row r="19" spans="1:11" ht="18.75" customHeight="1" x14ac:dyDescent="0.25">
      <c r="A19" s="5"/>
      <c r="B19" s="37" t="s">
        <v>5</v>
      </c>
      <c r="C19" s="7"/>
      <c r="D19" s="8"/>
      <c r="E19" s="9"/>
      <c r="F19" s="38">
        <f>SUM(F6:F18)</f>
        <v>209372956</v>
      </c>
      <c r="G19" s="33"/>
      <c r="H19" s="34"/>
      <c r="I19" s="34"/>
      <c r="J19" s="34"/>
      <c r="K19" s="34"/>
    </row>
    <row r="20" spans="1:11" s="23" customFormat="1" ht="37.5" customHeight="1" x14ac:dyDescent="0.25">
      <c r="A20" s="52" t="s">
        <v>40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2" spans="1:11" x14ac:dyDescent="0.25">
      <c r="B22" s="10"/>
      <c r="C22" s="11"/>
      <c r="D22" s="12"/>
      <c r="E22" s="54"/>
      <c r="F22" s="54"/>
      <c r="G22" s="54"/>
    </row>
    <row r="23" spans="1:11" x14ac:dyDescent="0.25">
      <c r="B23" s="53"/>
      <c r="C23" s="53"/>
      <c r="D23" s="13"/>
      <c r="E23" s="53"/>
      <c r="F23" s="53"/>
      <c r="G23" s="53"/>
    </row>
    <row r="24" spans="1:11" x14ac:dyDescent="0.25">
      <c r="B24" s="14"/>
      <c r="C24" s="14"/>
      <c r="D24" s="13"/>
      <c r="E24" s="53"/>
      <c r="F24" s="53"/>
      <c r="G24" s="53"/>
    </row>
  </sheetData>
  <mergeCells count="8">
    <mergeCell ref="J1:K1"/>
    <mergeCell ref="A2:K2"/>
    <mergeCell ref="A3:K3"/>
    <mergeCell ref="A20:K20"/>
    <mergeCell ref="E24:G24"/>
    <mergeCell ref="E22:G22"/>
    <mergeCell ref="B23:C23"/>
    <mergeCell ref="E23:G23"/>
  </mergeCells>
  <pageMargins left="0.7" right="0.7" top="0.75" bottom="0.75" header="0.3" footer="0.3"/>
  <pageSetup paperSize="9" scale="5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2022-01-25T09:50:07Z</dcterms:modified>
</cp:coreProperties>
</file>